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'Лист3'!$A$1:$N$23</definedName>
  </definedNames>
  <calcPr fullCalcOnLoad="1"/>
</workbook>
</file>

<file path=xl/sharedStrings.xml><?xml version="1.0" encoding="utf-8"?>
<sst xmlns="http://schemas.openxmlformats.org/spreadsheetml/2006/main" count="31" uniqueCount="31">
  <si>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</si>
  <si>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</si>
  <si>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</si>
  <si>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Коэффициент вариации</t>
  </si>
  <si>
    <t>Количество источников ценовой информации</t>
  </si>
  <si>
    <t>Количество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</si>
  <si>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</si>
  <si>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</si>
  <si>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</si>
  <si>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</si>
  <si>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</si>
  <si>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Используемый метод определения начальной (максимальной) цены контракта: метод сопоставления рыночных цен</t>
  </si>
  <si>
    <t>шт.</t>
  </si>
  <si>
    <t>Запрос на предоставление ценовой информации направлялся пяти потенциальным поставщикам, ценовые предложения получены от трех потенциальных поставщиков.</t>
  </si>
  <si>
    <t xml:space="preserve">Начальная (максимальная) цена гражданско-правового договора**, руб. </t>
  </si>
  <si>
    <t>** Расчет начальной (максимальной) ценыгражданско-правового договора  производится путем сложения начальных (максимальных) цен по позициям.</t>
  </si>
  <si>
    <t>ОБОСНОВАНИЕ НАЧАЛЬНОЙ (МАКСИМАЛЬНОЙ) ЦЕНЫ ГРАЖДАНСКО-ПРАВОВОГО ДОГОВОРА</t>
  </si>
  <si>
    <t>Обоснование выбранного метода обоснования начальной (максимальной) цены гражданско-правового договора: метод сопоставимых рыночных цен (анализа рынка) является приоритетным для определения 
 и обоснования начальной (максимальной) ценыгражданско-правового договора</t>
  </si>
  <si>
    <t>Дата подготовки обоснования начальной (максимальной) цены гражданско-правового договора: 30.04.2014 г.</t>
  </si>
  <si>
    <t>Поставщик №1  Исх 499/1 от 14.04.2014г. Вх. 713 от 16.04.2014г.</t>
  </si>
  <si>
    <t>Поставщик №2  Исх 500/1 от 14.04.2014г. Вх 712 от 15.04.2014г.</t>
  </si>
  <si>
    <t>Поставщик №3  Исх 501/1 от 14.04.2014г. Вх 714 от 16.04.2014г.</t>
  </si>
  <si>
    <t xml:space="preserve">Поставщик №4  Исх 502/1 от 14.04.2014г. Вх </t>
  </si>
  <si>
    <t>не предостав-лено</t>
  </si>
  <si>
    <t xml:space="preserve">Поставщик №5  Исх.504/1 от 14.04.14г. Вх </t>
  </si>
  <si>
    <t>не предостав- лено</t>
  </si>
  <si>
    <t>средняя цена за единицу товара, работы, руб.</t>
  </si>
  <si>
    <t>"Работы по установке, настройке укомплектованной автоматической системы передачи тревожных сообщений на пульт пожарной части"</t>
  </si>
  <si>
    <t>Работы по установке, настройке укомплектованной автоматической системы передачи тревожных сообщений на пульт пожарной части</t>
  </si>
  <si>
    <t>УТВЕРЖДАЮ:       Директор Лицея им. Г.Ф. Атякшева ________________ Е.Ю. Павлюк
        М.П.</t>
  </si>
  <si>
    <t xml:space="preserve">Работы по установке, настройке укомплектованной автоматической системы передачи тревожных сообщений на пульт пожарной части. Станция пультовая, входящая в состав работ представляет собой радио-систему передачи извещений, предназначенную для приема извещений от объектовых станций  и передачи команд управления объектовым оборудованием; должна устанавливаться на пульте централизованного наблюдения. Для обмена информацией в радиосистеме передачи извещений (между объектовыми станциями и пультовой станцией) в станциях должны использоваться радиомодемы. Рабочие частотные диапазоны применяемых радиомодемов, а также уровни их максимальной выходной мощности 433МГц до 470МГц, излучаемая мощность не более 5Вт. Станция должна иметь не менее 2 линий связи с другими станциями, корпус станции из металла.
В комплект должны входить:
1. Радиомодем частотой не более 470МГц
2. Модуль трансивера ТР/XF-78 – 2 шт
3. Модуль МВК-RS-2шт
4. Комплект принадлежностей:
Программное обеспечение «SMConfig», компакт диск – 2шт
Кабель USB 2.0 (A mini B) -2in
Шуруп универсальный 4*40 – 6 шт
Дюбель пластмассовый – 6шт
Джампер – 2 шт
Вставка плавкая ВП-1-3,15А – 2шт
Вставка плавкая ВП Т6-10-2А – 2шт
Вставка плавкая S5-06-250-R-B – 2in
Резистор С2-33Н-0,25-2,4кОм+-5% -32шт
Контакт для подключения аккумулятора – 4шт
Стяжка ALT-1025 – 10шт
Аккумулятор 12V. 7Ah – 2шт
Антенна штыревая – 2шт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</si>
</sst>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0" fontId="2" fillId="0" borderId="10" xfId="0" applyNumberFormat="1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4" fontId="0" fillId="0" borderId="0" xfId="0" applyNumberFormat="1" applyAlignment="1">
      <alignment/>
    </xf>
    <xf numFmtId="0" fontId="2" fillId="0" borderId="10" xfId="0" applyFont="1" applyFill="1" applyBorder="1" applyAlignment="1">
      <alignment horizontal="center" vertical="center" textRotation="90" wrapText="1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top" wrapText="1"/>
    </xf>
    <xf numFmtId="0" fontId="2" fillId="0" borderId="10" xfId="0" applyFont="1" applyBorder="1" applyAlignment="1">
      <alignment horizontal="right" vertical="center" wrapText="1"/>
    </xf>
    <xf numFmtId="0" fontId="2" fillId="0" borderId="0" xfId="0" applyFont="1" applyAlignment="1">
      <alignment horizontal="left" wrapText="1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0715625"/>
          <a:ext cx="156210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Q23"/>
  <sheetViews>
    <sheetView tabSelected="1" view="pageBreakPreview" zoomScaleSheetLayoutView="100" zoomScalePageLayoutView="0" workbookViewId="0" topLeftCell="A10">
      <selection activeCell="G14" sqref="G14"/>
    </sheetView>
  </sheetViews>
  <sheetFormatPr defaultColWidth="9.140625" defaultRowHeight="12.75"/>
  <cols>
    <col min="1" max="1" width="5.421875" style="0" customWidth="1"/>
    <col min="2" max="2" width="20.28125" style="0" customWidth="1"/>
    <col min="3" max="3" width="8.140625" style="0" customWidth="1"/>
    <col min="4" max="4" width="12.28125" style="0" customWidth="1"/>
    <col min="5" max="5" width="56.421875" style="0" customWidth="1"/>
    <col min="6" max="6" width="13.140625" style="0" customWidth="1"/>
    <col min="7" max="7" width="13.8515625" style="0" customWidth="1"/>
    <col min="8" max="11" width="11.7109375" style="0" customWidth="1"/>
    <col min="12" max="13" width="14.140625" style="0" customWidth="1"/>
    <col min="14" max="14" width="23.8515625" style="0" customWidth="1"/>
    <col min="17" max="17" width="10.140625" style="0" bestFit="1" customWidth="1"/>
    <col min="18" max="18" width="16.421875" style="0" customWidth="1"/>
    <col min="19" max="19" width="10.140625" style="0" bestFit="1" customWidth="1"/>
  </cols>
  <sheetData>
    <row r="1" spans="11:14" ht="77.25" customHeight="1">
      <c r="K1" s="21" t="s">
        <v>29</v>
      </c>
      <c r="L1" s="21"/>
      <c r="M1" s="21"/>
      <c r="N1" s="21"/>
    </row>
    <row r="3" spans="1:14" ht="19.5" customHeight="1">
      <c r="A3" s="17" t="s">
        <v>16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</row>
    <row r="4" spans="1:14" ht="17.25" customHeight="1">
      <c r="A4" s="18" t="s">
        <v>27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14" ht="10.5" customHeight="1">
      <c r="A5" s="9"/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</row>
    <row r="6" spans="1:15" ht="15.75">
      <c r="A6" s="10" t="s">
        <v>18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5.75" customHeight="1">
      <c r="A7" s="20" t="s">
        <v>11</v>
      </c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11"/>
    </row>
    <row r="8" spans="1:15" ht="32.25" customHeight="1">
      <c r="A8" s="20" t="s">
        <v>17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11"/>
    </row>
    <row r="9" spans="1:15" ht="15.75">
      <c r="A9" s="20" t="s">
        <v>13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11"/>
    </row>
    <row r="11" spans="1:14" ht="27" customHeight="1">
      <c r="A11" s="19" t="s">
        <v>6</v>
      </c>
      <c r="B11" s="19" t="s">
        <v>0</v>
      </c>
      <c r="C11" s="15" t="s">
        <v>7</v>
      </c>
      <c r="D11" s="19" t="s">
        <v>5</v>
      </c>
      <c r="E11" s="19" t="s">
        <v>1</v>
      </c>
      <c r="F11" s="19" t="s">
        <v>4</v>
      </c>
      <c r="G11" s="22" t="s">
        <v>2</v>
      </c>
      <c r="H11" s="22"/>
      <c r="I11" s="22"/>
      <c r="J11" s="22"/>
      <c r="K11" s="22"/>
      <c r="L11" s="19" t="s">
        <v>3</v>
      </c>
      <c r="M11" s="15" t="s">
        <v>26</v>
      </c>
      <c r="N11" s="19" t="s">
        <v>10</v>
      </c>
    </row>
    <row r="12" spans="1:14" ht="113.25" customHeight="1">
      <c r="A12" s="19"/>
      <c r="B12" s="19"/>
      <c r="C12" s="16"/>
      <c r="D12" s="19"/>
      <c r="E12" s="19"/>
      <c r="F12" s="19"/>
      <c r="G12" s="13" t="s">
        <v>19</v>
      </c>
      <c r="H12" s="13" t="s">
        <v>20</v>
      </c>
      <c r="I12" s="13" t="s">
        <v>21</v>
      </c>
      <c r="J12" s="13" t="s">
        <v>22</v>
      </c>
      <c r="K12" s="13" t="s">
        <v>24</v>
      </c>
      <c r="L12" s="19"/>
      <c r="M12" s="16"/>
      <c r="N12" s="19"/>
    </row>
    <row r="13" spans="1:14" ht="15.75">
      <c r="A13" s="1">
        <v>1</v>
      </c>
      <c r="B13" s="2">
        <v>2</v>
      </c>
      <c r="C13" s="1">
        <v>3</v>
      </c>
      <c r="D13" s="2">
        <v>4</v>
      </c>
      <c r="E13" s="1">
        <v>5</v>
      </c>
      <c r="F13" s="2">
        <v>6</v>
      </c>
      <c r="G13" s="1">
        <v>7</v>
      </c>
      <c r="H13" s="2">
        <v>8</v>
      </c>
      <c r="I13" s="1">
        <v>9</v>
      </c>
      <c r="J13" s="2">
        <v>10</v>
      </c>
      <c r="K13" s="1">
        <v>11</v>
      </c>
      <c r="L13" s="2">
        <v>12</v>
      </c>
      <c r="M13" s="2">
        <v>13</v>
      </c>
      <c r="N13" s="1">
        <v>14</v>
      </c>
    </row>
    <row r="14" spans="1:17" ht="409.5" customHeight="1">
      <c r="A14" s="1">
        <v>1</v>
      </c>
      <c r="B14" s="2" t="s">
        <v>28</v>
      </c>
      <c r="C14" s="2" t="s">
        <v>12</v>
      </c>
      <c r="D14" s="5">
        <v>2</v>
      </c>
      <c r="E14" s="27" t="s">
        <v>30</v>
      </c>
      <c r="F14" s="2">
        <v>3</v>
      </c>
      <c r="G14" s="3">
        <v>70000</v>
      </c>
      <c r="H14" s="3">
        <v>77000</v>
      </c>
      <c r="I14" s="3">
        <v>75000</v>
      </c>
      <c r="J14" s="3" t="s">
        <v>23</v>
      </c>
      <c r="K14" s="3" t="s">
        <v>25</v>
      </c>
      <c r="L14" s="4">
        <f>STDEVA(G14:I14)/(SUM(G14:I14)/COUNTIF(G14:I14,"&gt;0"))</f>
        <v>0.04872366588464851</v>
      </c>
      <c r="M14" s="3">
        <f>N14/D14</f>
        <v>74000</v>
      </c>
      <c r="N14" s="3">
        <f>D14/F14*(SUM(G14:I14))</f>
        <v>148000</v>
      </c>
      <c r="Q14" s="12"/>
    </row>
    <row r="15" spans="1:14" ht="15.75">
      <c r="A15" s="24" t="s">
        <v>14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14"/>
      <c r="N15" s="6">
        <f>SUM(N14:N14)</f>
        <v>148000</v>
      </c>
    </row>
    <row r="17" spans="1:2" ht="15.75">
      <c r="A17" s="8" t="s">
        <v>8</v>
      </c>
      <c r="B17" s="8"/>
    </row>
    <row r="21" spans="1:15" ht="106.5" customHeight="1">
      <c r="A21" s="23" t="s">
        <v>9</v>
      </c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7"/>
    </row>
    <row r="23" ht="15.75">
      <c r="A23" s="8" t="s">
        <v>15</v>
      </c>
    </row>
  </sheetData>
  <sheetProtection/>
  <mergeCells count="18">
    <mergeCell ref="K1:N1"/>
    <mergeCell ref="D11:D12"/>
    <mergeCell ref="B11:B12"/>
    <mergeCell ref="E11:E12"/>
    <mergeCell ref="G11:K11"/>
    <mergeCell ref="A21:N21"/>
    <mergeCell ref="A15:L15"/>
    <mergeCell ref="A8:N8"/>
    <mergeCell ref="A7:N7"/>
    <mergeCell ref="A11:A12"/>
    <mergeCell ref="C11:C12"/>
    <mergeCell ref="A3:N3"/>
    <mergeCell ref="A4:N4"/>
    <mergeCell ref="N11:N12"/>
    <mergeCell ref="L11:L12"/>
    <mergeCell ref="A9:N9"/>
    <mergeCell ref="F11:F12"/>
    <mergeCell ref="M11:M12"/>
  </mergeCells>
  <printOptions/>
  <pageMargins left="0.6299212598425197" right="0.24" top="0.7480314960629921" bottom="0.7480314960629921" header="0.31496062992125984" footer="0.31496062992125984"/>
  <pageSetup fitToHeight="2" horizontalDpi="600" verticalDpi="600" orientation="landscape" paperSize="9" scale="60" r:id="rId2"/>
  <rowBreaks count="1" manualBreakCount="1">
    <brk id="15" max="12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2014-05-20T04:35:20Z</cp:lastPrinted>
  <dcterms:created xsi:type="dcterms:W3CDTF">1996-10-08T23:32:33Z</dcterms:created>
  <dcterms:modified xsi:type="dcterms:W3CDTF">2014-05-20T04:35:59Z</dcterms:modified>
  <cp:category/>
  <cp:version/>
  <cp:contentType/>
  <cp:contentStatus/>
</cp:coreProperties>
</file>